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2021-2024" sheetId="1" r:id="rId1"/>
    <sheet name="Лист2" sheetId="2" r:id="rId2"/>
    <sheet name="Лист3" sheetId="3" r:id="rId3"/>
  </sheets>
  <definedNames>
    <definedName name="_xlnm.Print_Area" localSheetId="0">'2021-2024'!$A$1:$U$40</definedName>
  </definedNames>
  <calcPr calcId="124519"/>
</workbook>
</file>

<file path=xl/calcChain.xml><?xml version="1.0" encoding="utf-8"?>
<calcChain xmlns="http://schemas.openxmlformats.org/spreadsheetml/2006/main">
  <c r="T27" i="1"/>
  <c r="S27"/>
  <c r="R27"/>
  <c r="Q27"/>
  <c r="P27"/>
  <c r="O27"/>
  <c r="N27"/>
  <c r="M27"/>
  <c r="L27"/>
  <c r="K27"/>
  <c r="J27"/>
  <c r="I27"/>
  <c r="H27"/>
  <c r="H25"/>
  <c r="Q15"/>
  <c r="R15"/>
  <c r="T30"/>
  <c r="S30"/>
  <c r="R30"/>
  <c r="Q30"/>
  <c r="P30"/>
  <c r="O30"/>
  <c r="N30"/>
  <c r="M30"/>
  <c r="L30"/>
  <c r="K30"/>
  <c r="J30"/>
  <c r="I30"/>
  <c r="H30"/>
  <c r="T25"/>
  <c r="S25"/>
  <c r="R25"/>
  <c r="Q25"/>
  <c r="P25"/>
  <c r="O25"/>
  <c r="N25"/>
  <c r="M25"/>
  <c r="L25"/>
  <c r="K25"/>
  <c r="J25"/>
  <c r="I25"/>
  <c r="T22"/>
  <c r="S22"/>
  <c r="R22"/>
  <c r="Q22"/>
  <c r="P22"/>
  <c r="O22"/>
  <c r="N22"/>
  <c r="M22"/>
  <c r="L22"/>
  <c r="K22"/>
  <c r="J22"/>
  <c r="I22"/>
  <c r="H22"/>
  <c r="T18"/>
  <c r="S18"/>
  <c r="R18"/>
  <c r="Q18"/>
  <c r="P18"/>
  <c r="O18"/>
  <c r="N18"/>
  <c r="M18"/>
  <c r="L18"/>
  <c r="K18"/>
  <c r="J18"/>
  <c r="I18"/>
  <c r="H18"/>
  <c r="T15"/>
  <c r="S15"/>
  <c r="P15"/>
  <c r="O15"/>
  <c r="N15"/>
  <c r="M15"/>
  <c r="L15"/>
  <c r="K15"/>
  <c r="J15"/>
  <c r="I15"/>
  <c r="H15"/>
  <c r="K40" l="1"/>
  <c r="O40"/>
  <c r="P40"/>
  <c r="R40"/>
  <c r="Q40"/>
  <c r="M40"/>
  <c r="T40"/>
  <c r="S40"/>
  <c r="N40"/>
  <c r="L40"/>
  <c r="J40"/>
  <c r="I40"/>
  <c r="H40"/>
</calcChain>
</file>

<file path=xl/sharedStrings.xml><?xml version="1.0" encoding="utf-8"?>
<sst xmlns="http://schemas.openxmlformats.org/spreadsheetml/2006/main" count="113" uniqueCount="97">
  <si>
    <t xml:space="preserve">         Приложение </t>
  </si>
  <si>
    <t>План реализации муниципальной программы</t>
  </si>
  <si>
    <t>Срок</t>
  </si>
  <si>
    <t>начала реализации</t>
  </si>
  <si>
    <t>окончания реализации</t>
  </si>
  <si>
    <t>федеральный бюджет</t>
  </si>
  <si>
    <t>областной бюджет</t>
  </si>
  <si>
    <t>прочие источники</t>
  </si>
  <si>
    <t>МУК «Ковернинская ЦБС»</t>
  </si>
  <si>
    <t>Подпрограмма 2 «Народное художественное творчество»</t>
  </si>
  <si>
    <t>МУК «Ковернинская ЦКС»</t>
  </si>
  <si>
    <t>МУК «МВЦ Отчина»</t>
  </si>
  <si>
    <t xml:space="preserve">Подпрограмма  4 «Деятельность и развитие школ дополнительного образования» </t>
  </si>
  <si>
    <t>МОУ ДО «ДХШ»                                            МОУ ДО «ДМШ»</t>
  </si>
  <si>
    <t xml:space="preserve">Подпрограмма 5 «Обеспечение реализации муниципальной программы» </t>
  </si>
  <si>
    <t>1.1. Обеспечение библиотечного и информационного обслуживания</t>
  </si>
  <si>
    <t>2.1. «Сохранение и развитие народного и художественного творчества»</t>
  </si>
  <si>
    <t>2.2. «Развитие кинематографии»</t>
  </si>
  <si>
    <t>5.1.Содержание аппарата управления</t>
  </si>
  <si>
    <t>5.2.Содержание централизованной бухгалтерии</t>
  </si>
  <si>
    <t>Ответственный исполнитель</t>
  </si>
  <si>
    <t>1.2.Участие в Федеральном проекте «Культурная среда»</t>
  </si>
  <si>
    <t>Подпрограмма 1 «Повышение общественно значимого статуса библиотеки, книги, чтения и уровня общей и информационной культуры»</t>
  </si>
  <si>
    <t xml:space="preserve">2.3. Участие в Федеральных проектах:
­ ФП «Культурная среда» в рамках нацпроекта «Культура»;
­ ФП «Культура малой Родины»
</t>
  </si>
  <si>
    <t>2022 год</t>
  </si>
  <si>
    <t xml:space="preserve">Итого по программе:         </t>
  </si>
  <si>
    <t>4.1.Обеспечение сохранения и развитие системы дополнительного образования детей</t>
  </si>
  <si>
    <t xml:space="preserve">3.1. Предоставление доступа к культурному наследию, находящемуся
 в музее
</t>
  </si>
  <si>
    <t>«Развитие культуры Ковернинского муниципального округа Нижегородской области»</t>
  </si>
  <si>
    <t>Финансирование  на 2023 год, тыс.руб.</t>
  </si>
  <si>
    <t>2023 год</t>
  </si>
  <si>
    <t>Наименование подпрограммы, основного мероприятия подпрограммы/мероприятий в рамках основного мероприятия подпрограммы</t>
  </si>
  <si>
    <t>Количество посещений общедоступных библиотек  составит 123609 человек</t>
  </si>
  <si>
    <t>Количество посещений общедоступных библиотек  составит 125942  человека</t>
  </si>
  <si>
    <t>Количество публичных библиотек, подключенных к информационно-телекоммуникационной сети "Интернет" срставит 13</t>
  </si>
  <si>
    <t>Количество публичных библиотек, подключенных к информационно-телекоммуникационной сети "Интернет" срставит 14</t>
  </si>
  <si>
    <t>Количество зрителей на сеансах отечественных фильмов составит 2548  человек</t>
  </si>
  <si>
    <t>Количество зрителей на сеансах отечественных фильмов составит 2644 человек</t>
  </si>
  <si>
    <t>Количество платных посещений культурно-массовых мероприятий клубов и домов культуры составит 11334 человек</t>
  </si>
  <si>
    <t>Количество платных посещений культурно-массовых мероприятий клубов и домов культуры составит 11806 человек</t>
  </si>
  <si>
    <t>Финансирование  на 2022 год, тыс.руб.</t>
  </si>
  <si>
    <t>Количество посещений музея составит  3630 человек в год</t>
  </si>
  <si>
    <t>Количество посещений музея составит  3762 человек в год</t>
  </si>
  <si>
    <t>Количество обучающихся составит 118 человек</t>
  </si>
  <si>
    <t>Количество обучающихся составит 120 человек</t>
  </si>
  <si>
    <t>3.2. Федеральный проект "Цифровая культура"</t>
  </si>
  <si>
    <t>Количество участников клубных формирований составит 1600 человек</t>
  </si>
  <si>
    <t>Количество участников клубных формирований составит 1616 человек</t>
  </si>
  <si>
    <t>Непосредственный результат (краткое описание)</t>
  </si>
  <si>
    <t>бюджет округа</t>
  </si>
  <si>
    <t>к постановлению администрации</t>
  </si>
  <si>
    <t xml:space="preserve"> Ковернинского муниципального округа </t>
  </si>
  <si>
    <t>2024 год</t>
  </si>
  <si>
    <t>Финансирование  на 2024 год, тыс.руб.</t>
  </si>
  <si>
    <t>отдел культуры администрации</t>
  </si>
  <si>
    <t>МУК МВЦ "Отчина"</t>
  </si>
  <si>
    <t>Количество посещений общедоступных библиотек  составит 128858  человек</t>
  </si>
  <si>
    <t>Количество публичных библиотек, подключенных к информационно-телекоммуникационной сети "Интернет" срставит 15</t>
  </si>
  <si>
    <t>Количество участников клубных формирований составит 1631 человек</t>
  </si>
  <si>
    <t>Количество зрителей на сеансах отечественных фильмов составит 2789 человек</t>
  </si>
  <si>
    <t>Количество платных посещений культурно-массовых мероприятий клубов и домов культуры составит 12278 человек</t>
  </si>
  <si>
    <t>Количество посещений музея составит  3894 человек в год</t>
  </si>
  <si>
    <t>Количество обучающихся составит 124 человека</t>
  </si>
  <si>
    <t>Совокупная посещаемость организаций культуры составит 147819 человек</t>
  </si>
  <si>
    <t>Совокупная посещаемость организаций культуры составит 141117 человек</t>
  </si>
  <si>
    <t>Совокупная посещаемость организаций культуры составит 144147 человек</t>
  </si>
  <si>
    <t>на 2022-2024 годы.</t>
  </si>
  <si>
    <t xml:space="preserve">Подпрограмма 6 «Развитие внутреннего и въездного туризма » </t>
  </si>
  <si>
    <t>6.1. Проведение мероприятий, направленных на развитие туризма</t>
  </si>
  <si>
    <t xml:space="preserve">Количество туристов, экскурсантов , посетивших Ковернинский округ составит 3956 человек;                                                                                                                        </t>
  </si>
  <si>
    <t xml:space="preserve">Число ночевок в гостиницах и аналогичных средствах размещения составит 200 человек;     </t>
  </si>
  <si>
    <t xml:space="preserve">Количество туристов, экскурсантов , посетивших Ковернинский округ составит 4201 человек; </t>
  </si>
  <si>
    <t xml:space="preserve">Число ночевок в гостиницах и аналогичных средствах размещения составит 250 человек;             </t>
  </si>
  <si>
    <t xml:space="preserve">Количество туристов, экскурсантов , посетивших Ковернинский округ составит 4500 человек;  </t>
  </si>
  <si>
    <t xml:space="preserve">Число ночевок в гостиницах и аналогичных средствах размещения составит 300 человек;             </t>
  </si>
  <si>
    <t xml:space="preserve">Количество установленных объектов туристской навигации в округе (всего) составит 2 единицы;    </t>
  </si>
  <si>
    <t xml:space="preserve">Количество установленных объектов туристской навигации в округе (всего) составит 3 единицы;   </t>
  </si>
  <si>
    <t xml:space="preserve">Количество установленных объектов туристской навигации в округе (всего) составит 4 единицы;    </t>
  </si>
  <si>
    <t xml:space="preserve">  Количество изданных рекламно-информационных материалов о туристском потенциале округа составит 250 экземпляров;</t>
  </si>
  <si>
    <t>Количество изданных рекламно-информационных материалов о туристском потенциале округа составит 300 экземпляров;</t>
  </si>
  <si>
    <t>Количество изданных рекламно-информационных материалов о туристском потенциале округа составит 350 экземпляров;</t>
  </si>
  <si>
    <t xml:space="preserve">Количество туристско-экскурсионных маршрутов сотавит 1 единица; </t>
  </si>
  <si>
    <t>Количество туристско-экскурсионных маршрутов сотавит 2 единица;</t>
  </si>
  <si>
    <t xml:space="preserve">Количество туристско-экскурсионных маршрутов сотавит 3 единица; </t>
  </si>
  <si>
    <t xml:space="preserve">Средняя численность работников туристской отрасли Ковернинского округа составит 2 человека; </t>
  </si>
  <si>
    <t xml:space="preserve"> Средняя численность работников туристской отрасли Ковернинского округа составит 3 человека; </t>
  </si>
  <si>
    <t xml:space="preserve">Средняя численность работников туристской отрасли Ковернинского округа составит 4 человека; </t>
  </si>
  <si>
    <t>Количество сохраненных, не утраченных народных художественных промыслов составит 1 единица;</t>
  </si>
  <si>
    <t xml:space="preserve"> Количество сохраненных, не утраченных народных художественных промыслов составит 1 единица; </t>
  </si>
  <si>
    <t>Количество  российских и международных специализированных конгрессно – выставочных мероприятий в сфере туризма, в которых Ковернинский округ примет участие составит 1 единица.</t>
  </si>
  <si>
    <t>Количество  российских и международных специализированных конгрессно – выставочных мероприятий в сфере туризма, в которых Ковернинский округ примет участие составит 2 единицы.</t>
  </si>
  <si>
    <t xml:space="preserve"> Количество  российских и международных специализированных конгрессно – выставочных мероприятий в сфере туризма, в которых Ковернинский округ примет участие составит 3единицы.</t>
  </si>
  <si>
    <t>Объем реализованной продукции субъектами НХП округа составит  88,6 млн.
руб. в год.</t>
  </si>
  <si>
    <t>Объем реализованной продукции субъектами НХП округа составит  99,5 млн.
руб. в год.</t>
  </si>
  <si>
    <t>Объем реализованной продукции субъектами НХП округа составит  111,9 млн.
руб. в год.</t>
  </si>
  <si>
    <t>Подпрограмма 3  «Развитие музейного дела»</t>
  </si>
  <si>
    <t>от  ___04.03.2022______№_____221_____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</si>
</sst>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0" xfId="0" applyBorder="1"/>
    <xf numFmtId="0" fontId="5" fillId="0" borderId="0" xfId="0" applyFont="1" applyBorder="1"/>
    <xf numFmtId="0" fontId="5" fillId="0" borderId="0" xfId="0" applyFont="1"/>
    <xf numFmtId="0" fontId="1" fillId="2" borderId="0" xfId="0" applyFont="1" applyFill="1"/>
    <xf numFmtId="0" fontId="6" fillId="2" borderId="0" xfId="0" applyFont="1" applyFill="1"/>
    <xf numFmtId="0" fontId="4" fillId="2" borderId="0" xfId="0" applyFont="1" applyFill="1" applyAlignment="1">
      <alignment horizontal="center" vertical="top"/>
    </xf>
    <xf numFmtId="0" fontId="6" fillId="2" borderId="0" xfId="0" applyFont="1" applyFill="1" applyAlignment="1">
      <alignment vertical="center"/>
    </xf>
    <xf numFmtId="0" fontId="6" fillId="2" borderId="1" xfId="0" applyFont="1" applyFill="1" applyBorder="1"/>
    <xf numFmtId="0" fontId="6" fillId="2" borderId="0" xfId="0" applyFont="1" applyFill="1" applyAlignment="1">
      <alignment horizontal="center" vertical="top"/>
    </xf>
    <xf numFmtId="0" fontId="6" fillId="2" borderId="0" xfId="0" applyFont="1" applyFill="1" applyAlignment="1">
      <alignment vertical="top"/>
    </xf>
    <xf numFmtId="0" fontId="6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 vertical="top" wrapText="1"/>
    </xf>
    <xf numFmtId="164" fontId="4" fillId="2" borderId="1" xfId="0" applyNumberFormat="1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164" fontId="2" fillId="2" borderId="3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left" vertical="top" wrapText="1"/>
    </xf>
    <xf numFmtId="0" fontId="1" fillId="2" borderId="13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right" vertical="top" wrapText="1"/>
    </xf>
    <xf numFmtId="0" fontId="2" fillId="2" borderId="7" xfId="0" applyFont="1" applyFill="1" applyBorder="1" applyAlignment="1">
      <alignment horizontal="right" vertical="top" wrapText="1"/>
    </xf>
    <xf numFmtId="0" fontId="2" fillId="2" borderId="9" xfId="0" applyFont="1" applyFill="1" applyBorder="1" applyAlignment="1">
      <alignment horizontal="right" vertical="top" wrapText="1"/>
    </xf>
    <xf numFmtId="0" fontId="2" fillId="2" borderId="10" xfId="0" applyFont="1" applyFill="1" applyBorder="1" applyAlignment="1">
      <alignment horizontal="right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2" borderId="12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0" fontId="0" fillId="0" borderId="13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1"/>
  <sheetViews>
    <sheetView tabSelected="1" view="pageBreakPreview" zoomScale="70" zoomScaleSheetLayoutView="70" zoomScalePageLayoutView="70" workbookViewId="0">
      <selection activeCell="K4" sqref="K4:T4"/>
    </sheetView>
  </sheetViews>
  <sheetFormatPr defaultRowHeight="18.75"/>
  <cols>
    <col min="1" max="1" width="25.42578125" style="19" customWidth="1"/>
    <col min="2" max="2" width="20.7109375" style="13" customWidth="1"/>
    <col min="3" max="3" width="9.28515625" style="13" customWidth="1"/>
    <col min="4" max="4" width="9.140625" style="13"/>
    <col min="5" max="5" width="29" style="19" customWidth="1"/>
    <col min="6" max="6" width="29.140625" style="19" customWidth="1"/>
    <col min="7" max="7" width="29.7109375" style="19" customWidth="1"/>
    <col min="8" max="15" width="10.5703125" style="13" customWidth="1"/>
    <col min="16" max="16" width="0.140625" style="13" customWidth="1"/>
    <col min="17" max="18" width="9.140625" style="13"/>
    <col min="19" max="19" width="10.140625" style="13" customWidth="1"/>
    <col min="20" max="20" width="9.140625" style="13"/>
  </cols>
  <sheetData>
    <row r="1" spans="1:20">
      <c r="A1" s="2"/>
      <c r="B1" s="3"/>
      <c r="C1" s="3"/>
      <c r="D1" s="3"/>
      <c r="E1" s="2"/>
      <c r="F1" s="2"/>
      <c r="G1" s="2"/>
      <c r="L1" s="60" t="s">
        <v>0</v>
      </c>
      <c r="M1" s="60"/>
      <c r="N1" s="60"/>
      <c r="O1" s="60"/>
      <c r="P1" s="60"/>
      <c r="Q1" s="60"/>
      <c r="R1" s="60"/>
      <c r="S1" s="60"/>
      <c r="T1" s="60"/>
    </row>
    <row r="2" spans="1:20">
      <c r="A2" s="2"/>
      <c r="B2" s="3"/>
      <c r="C2" s="3"/>
      <c r="D2" s="3"/>
      <c r="E2" s="2"/>
      <c r="F2" s="2"/>
      <c r="G2" s="2"/>
      <c r="K2" s="60" t="s">
        <v>50</v>
      </c>
      <c r="L2" s="60"/>
      <c r="M2" s="60"/>
      <c r="N2" s="60"/>
      <c r="O2" s="60"/>
      <c r="P2" s="60"/>
      <c r="Q2" s="60"/>
      <c r="R2" s="60"/>
      <c r="S2" s="60"/>
      <c r="T2" s="60"/>
    </row>
    <row r="3" spans="1:20">
      <c r="A3" s="2"/>
      <c r="B3" s="3"/>
      <c r="C3" s="3"/>
      <c r="D3" s="3"/>
      <c r="E3" s="2"/>
      <c r="F3" s="2"/>
      <c r="G3" s="2"/>
      <c r="K3" s="60" t="s">
        <v>51</v>
      </c>
      <c r="L3" s="60"/>
      <c r="M3" s="60"/>
      <c r="N3" s="60"/>
      <c r="O3" s="60"/>
      <c r="P3" s="60"/>
      <c r="Q3" s="60"/>
      <c r="R3" s="60"/>
      <c r="S3" s="60"/>
      <c r="T3" s="60"/>
    </row>
    <row r="4" spans="1:20">
      <c r="A4" s="2"/>
      <c r="B4" s="3"/>
      <c r="C4" s="3"/>
      <c r="D4" s="3"/>
      <c r="E4" s="2"/>
      <c r="F4" s="2"/>
      <c r="G4" s="2"/>
      <c r="K4" s="61" t="s">
        <v>96</v>
      </c>
      <c r="L4" s="61"/>
      <c r="M4" s="61"/>
      <c r="N4" s="61"/>
      <c r="O4" s="61"/>
      <c r="P4" s="61"/>
      <c r="Q4" s="61"/>
      <c r="R4" s="61"/>
      <c r="S4" s="61"/>
      <c r="T4" s="61"/>
    </row>
    <row r="5" spans="1:20">
      <c r="A5" s="2"/>
      <c r="B5" s="3"/>
      <c r="C5" s="3"/>
      <c r="D5" s="3"/>
      <c r="E5" s="12"/>
      <c r="F5" s="14"/>
      <c r="G5" s="14"/>
      <c r="H5" s="2"/>
      <c r="I5" s="2"/>
      <c r="J5" s="2"/>
      <c r="K5" s="2"/>
    </row>
    <row r="6" spans="1:20">
      <c r="A6" s="2"/>
      <c r="B6" s="3"/>
      <c r="C6" s="3"/>
      <c r="D6" s="3"/>
      <c r="E6" s="2"/>
      <c r="F6" s="2"/>
      <c r="G6" s="2"/>
      <c r="H6" s="2"/>
      <c r="I6" s="2"/>
      <c r="J6" s="2"/>
      <c r="K6" s="2"/>
    </row>
    <row r="7" spans="1:20">
      <c r="A7" s="53" t="s">
        <v>1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</row>
    <row r="8" spans="1:20">
      <c r="A8" s="53" t="s">
        <v>28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</row>
    <row r="9" spans="1:20">
      <c r="A9" s="53" t="s">
        <v>66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</row>
    <row r="10" spans="1:20">
      <c r="A10" s="2"/>
      <c r="B10" s="3"/>
      <c r="C10" s="3"/>
      <c r="D10" s="3"/>
      <c r="E10" s="2"/>
      <c r="F10" s="2"/>
      <c r="G10" s="2"/>
      <c r="H10" s="2"/>
      <c r="I10" s="2"/>
      <c r="J10" s="2"/>
      <c r="K10" s="2"/>
    </row>
    <row r="11" spans="1:20" ht="47.25" customHeight="1">
      <c r="A11" s="44" t="s">
        <v>31</v>
      </c>
      <c r="B11" s="44" t="s">
        <v>20</v>
      </c>
      <c r="C11" s="49" t="s">
        <v>2</v>
      </c>
      <c r="D11" s="49"/>
      <c r="E11" s="62" t="s">
        <v>48</v>
      </c>
      <c r="F11" s="63"/>
      <c r="G11" s="64"/>
      <c r="H11" s="49" t="s">
        <v>40</v>
      </c>
      <c r="I11" s="49"/>
      <c r="J11" s="49"/>
      <c r="K11" s="49"/>
      <c r="L11" s="49" t="s">
        <v>29</v>
      </c>
      <c r="M11" s="49"/>
      <c r="N11" s="49"/>
      <c r="O11" s="49"/>
      <c r="Q11" s="49" t="s">
        <v>53</v>
      </c>
      <c r="R11" s="49"/>
      <c r="S11" s="49"/>
      <c r="T11" s="49"/>
    </row>
    <row r="12" spans="1:20" s="1" customFormat="1" ht="89.25" customHeight="1">
      <c r="A12" s="45"/>
      <c r="B12" s="45"/>
      <c r="C12" s="50" t="s">
        <v>3</v>
      </c>
      <c r="D12" s="50" t="s">
        <v>4</v>
      </c>
      <c r="E12" s="52" t="s">
        <v>24</v>
      </c>
      <c r="F12" s="52" t="s">
        <v>30</v>
      </c>
      <c r="G12" s="52" t="s">
        <v>52</v>
      </c>
      <c r="H12" s="50" t="s">
        <v>5</v>
      </c>
      <c r="I12" s="50" t="s">
        <v>6</v>
      </c>
      <c r="J12" s="50" t="s">
        <v>49</v>
      </c>
      <c r="K12" s="50" t="s">
        <v>7</v>
      </c>
      <c r="L12" s="50" t="s">
        <v>5</v>
      </c>
      <c r="M12" s="50" t="s">
        <v>6</v>
      </c>
      <c r="N12" s="50" t="s">
        <v>49</v>
      </c>
      <c r="O12" s="50" t="s">
        <v>7</v>
      </c>
      <c r="P12" s="15"/>
      <c r="Q12" s="50" t="s">
        <v>5</v>
      </c>
      <c r="R12" s="50" t="s">
        <v>6</v>
      </c>
      <c r="S12" s="50" t="s">
        <v>49</v>
      </c>
      <c r="T12" s="50" t="s">
        <v>7</v>
      </c>
    </row>
    <row r="13" spans="1:20" ht="38.25" customHeight="1">
      <c r="A13" s="46"/>
      <c r="B13" s="46"/>
      <c r="C13" s="50"/>
      <c r="D13" s="50"/>
      <c r="E13" s="52"/>
      <c r="F13" s="52"/>
      <c r="G13" s="52"/>
      <c r="H13" s="50"/>
      <c r="I13" s="50"/>
      <c r="J13" s="50"/>
      <c r="K13" s="50"/>
      <c r="L13" s="50"/>
      <c r="M13" s="50"/>
      <c r="N13" s="50"/>
      <c r="O13" s="51"/>
      <c r="Q13" s="51"/>
      <c r="R13" s="51"/>
      <c r="S13" s="51"/>
      <c r="T13" s="51"/>
    </row>
    <row r="14" spans="1:20" ht="25.5" customHeight="1">
      <c r="A14" s="5">
        <v>1</v>
      </c>
      <c r="B14" s="5">
        <v>2</v>
      </c>
      <c r="C14" s="5">
        <v>3</v>
      </c>
      <c r="D14" s="5">
        <v>4</v>
      </c>
      <c r="E14" s="5">
        <v>8</v>
      </c>
      <c r="F14" s="20">
        <v>9</v>
      </c>
      <c r="G14" s="5">
        <v>10</v>
      </c>
      <c r="H14" s="21">
        <v>15</v>
      </c>
      <c r="I14" s="21">
        <v>16</v>
      </c>
      <c r="J14" s="21">
        <v>17</v>
      </c>
      <c r="K14" s="21">
        <v>18</v>
      </c>
      <c r="L14" s="21">
        <v>19</v>
      </c>
      <c r="M14" s="21">
        <v>20</v>
      </c>
      <c r="N14" s="21">
        <v>21</v>
      </c>
      <c r="O14" s="21">
        <v>22</v>
      </c>
      <c r="P14" s="16"/>
      <c r="Q14" s="21">
        <v>23</v>
      </c>
      <c r="R14" s="21">
        <v>24</v>
      </c>
      <c r="S14" s="21">
        <v>25</v>
      </c>
      <c r="T14" s="21">
        <v>26</v>
      </c>
    </row>
    <row r="15" spans="1:20" ht="43.5" customHeight="1">
      <c r="A15" s="41" t="s">
        <v>22</v>
      </c>
      <c r="B15" s="42"/>
      <c r="C15" s="42"/>
      <c r="D15" s="42"/>
      <c r="E15" s="42"/>
      <c r="F15" s="42"/>
      <c r="G15" s="43"/>
      <c r="H15" s="23">
        <f t="shared" ref="H15:T15" si="0">H16+H17</f>
        <v>29.6</v>
      </c>
      <c r="I15" s="23">
        <f t="shared" si="0"/>
        <v>9.3000000000000007</v>
      </c>
      <c r="J15" s="23">
        <f t="shared" si="0"/>
        <v>14677</v>
      </c>
      <c r="K15" s="23">
        <f t="shared" si="0"/>
        <v>0</v>
      </c>
      <c r="L15" s="23">
        <f t="shared" si="0"/>
        <v>29.6</v>
      </c>
      <c r="M15" s="23">
        <f t="shared" si="0"/>
        <v>9.3000000000000007</v>
      </c>
      <c r="N15" s="23">
        <f t="shared" si="0"/>
        <v>14677</v>
      </c>
      <c r="O15" s="23">
        <f t="shared" si="0"/>
        <v>0</v>
      </c>
      <c r="P15" s="23">
        <f t="shared" si="0"/>
        <v>0</v>
      </c>
      <c r="Q15" s="23">
        <f t="shared" si="0"/>
        <v>0</v>
      </c>
      <c r="R15" s="23">
        <f t="shared" si="0"/>
        <v>0</v>
      </c>
      <c r="S15" s="23">
        <f t="shared" si="0"/>
        <v>14677</v>
      </c>
      <c r="T15" s="23">
        <f t="shared" si="0"/>
        <v>0</v>
      </c>
    </row>
    <row r="16" spans="1:20" ht="84.75" customHeight="1">
      <c r="A16" s="4" t="s">
        <v>15</v>
      </c>
      <c r="B16" s="44" t="s">
        <v>8</v>
      </c>
      <c r="C16" s="44">
        <v>2022</v>
      </c>
      <c r="D16" s="44">
        <v>2024</v>
      </c>
      <c r="E16" s="4" t="s">
        <v>32</v>
      </c>
      <c r="F16" s="4" t="s">
        <v>33</v>
      </c>
      <c r="G16" s="4" t="s">
        <v>56</v>
      </c>
      <c r="H16" s="24">
        <v>29.6</v>
      </c>
      <c r="I16" s="24">
        <v>9.3000000000000007</v>
      </c>
      <c r="J16" s="24">
        <v>14677</v>
      </c>
      <c r="K16" s="24">
        <v>0</v>
      </c>
      <c r="L16" s="24">
        <v>29.6</v>
      </c>
      <c r="M16" s="24">
        <v>9.3000000000000007</v>
      </c>
      <c r="N16" s="24">
        <v>14677</v>
      </c>
      <c r="O16" s="24">
        <v>0</v>
      </c>
      <c r="Q16" s="24">
        <v>0</v>
      </c>
      <c r="R16" s="24">
        <v>0</v>
      </c>
      <c r="S16" s="24">
        <v>14677</v>
      </c>
      <c r="T16" s="24">
        <v>0</v>
      </c>
    </row>
    <row r="17" spans="1:21" ht="140.25" customHeight="1">
      <c r="A17" s="4" t="s">
        <v>21</v>
      </c>
      <c r="B17" s="46"/>
      <c r="C17" s="46"/>
      <c r="D17" s="46"/>
      <c r="E17" s="4" t="s">
        <v>34</v>
      </c>
      <c r="F17" s="4" t="s">
        <v>35</v>
      </c>
      <c r="G17" s="4" t="s">
        <v>57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Q17" s="24">
        <v>0</v>
      </c>
      <c r="R17" s="24">
        <v>0</v>
      </c>
      <c r="S17" s="24">
        <v>0</v>
      </c>
      <c r="T17" s="24">
        <v>0</v>
      </c>
    </row>
    <row r="18" spans="1:21" ht="24.75" customHeight="1">
      <c r="A18" s="34" t="s">
        <v>9</v>
      </c>
      <c r="B18" s="35"/>
      <c r="C18" s="35"/>
      <c r="D18" s="35"/>
      <c r="E18" s="35"/>
      <c r="F18" s="35"/>
      <c r="G18" s="36"/>
      <c r="H18" s="22">
        <f t="shared" ref="H18:T18" si="1">H19+H20+H21</f>
        <v>442.3</v>
      </c>
      <c r="I18" s="22">
        <f t="shared" si="1"/>
        <v>139.69999999999999</v>
      </c>
      <c r="J18" s="22">
        <f t="shared" si="1"/>
        <v>31295.599999999999</v>
      </c>
      <c r="K18" s="22">
        <f t="shared" si="1"/>
        <v>0</v>
      </c>
      <c r="L18" s="22">
        <f t="shared" si="1"/>
        <v>442.3</v>
      </c>
      <c r="M18" s="22">
        <f t="shared" si="1"/>
        <v>139.69999999999999</v>
      </c>
      <c r="N18" s="22">
        <f t="shared" si="1"/>
        <v>31360.5</v>
      </c>
      <c r="O18" s="22">
        <f t="shared" si="1"/>
        <v>0</v>
      </c>
      <c r="P18" s="22">
        <f t="shared" si="1"/>
        <v>0</v>
      </c>
      <c r="Q18" s="22">
        <f t="shared" si="1"/>
        <v>4378.8999999999996</v>
      </c>
      <c r="R18" s="22">
        <f t="shared" si="1"/>
        <v>1158</v>
      </c>
      <c r="S18" s="22">
        <f t="shared" si="1"/>
        <v>31418</v>
      </c>
      <c r="T18" s="22">
        <f t="shared" si="1"/>
        <v>0</v>
      </c>
    </row>
    <row r="19" spans="1:21" ht="78" customHeight="1">
      <c r="A19" s="4" t="s">
        <v>16</v>
      </c>
      <c r="B19" s="44" t="s">
        <v>10</v>
      </c>
      <c r="C19" s="44">
        <v>2022</v>
      </c>
      <c r="D19" s="44">
        <v>2024</v>
      </c>
      <c r="E19" s="4" t="s">
        <v>46</v>
      </c>
      <c r="F19" s="4" t="s">
        <v>47</v>
      </c>
      <c r="G19" s="4" t="s">
        <v>58</v>
      </c>
      <c r="H19" s="25">
        <v>442.3</v>
      </c>
      <c r="I19" s="25">
        <v>139.69999999999999</v>
      </c>
      <c r="J19" s="25">
        <v>27575</v>
      </c>
      <c r="K19" s="22">
        <v>0</v>
      </c>
      <c r="L19" s="25">
        <v>442.3</v>
      </c>
      <c r="M19" s="25">
        <v>139.69999999999999</v>
      </c>
      <c r="N19" s="25">
        <v>27575</v>
      </c>
      <c r="O19" s="25">
        <v>0</v>
      </c>
      <c r="P19" s="25"/>
      <c r="Q19" s="25">
        <v>1454.2</v>
      </c>
      <c r="R19" s="25">
        <v>234.4</v>
      </c>
      <c r="S19" s="25">
        <v>27575</v>
      </c>
      <c r="T19" s="25">
        <v>0</v>
      </c>
    </row>
    <row r="20" spans="1:21" ht="80.25" customHeight="1">
      <c r="A20" s="4" t="s">
        <v>17</v>
      </c>
      <c r="B20" s="45"/>
      <c r="C20" s="45"/>
      <c r="D20" s="45"/>
      <c r="E20" s="4" t="s">
        <v>36</v>
      </c>
      <c r="F20" s="4" t="s">
        <v>37</v>
      </c>
      <c r="G20" s="4" t="s">
        <v>59</v>
      </c>
      <c r="H20" s="25">
        <v>0</v>
      </c>
      <c r="I20" s="25">
        <v>0</v>
      </c>
      <c r="J20" s="25">
        <v>3720.6</v>
      </c>
      <c r="K20" s="25">
        <v>0</v>
      </c>
      <c r="L20" s="25">
        <v>0</v>
      </c>
      <c r="M20" s="25">
        <v>0</v>
      </c>
      <c r="N20" s="25">
        <v>3785.5</v>
      </c>
      <c r="O20" s="25">
        <v>0</v>
      </c>
      <c r="P20" s="25">
        <v>0</v>
      </c>
      <c r="Q20" s="25">
        <v>0</v>
      </c>
      <c r="R20" s="25">
        <v>0</v>
      </c>
      <c r="S20" s="25">
        <v>3843</v>
      </c>
      <c r="T20" s="25">
        <v>0</v>
      </c>
    </row>
    <row r="21" spans="1:21" ht="180" customHeight="1">
      <c r="A21" s="4" t="s">
        <v>23</v>
      </c>
      <c r="B21" s="46"/>
      <c r="C21" s="46"/>
      <c r="D21" s="46"/>
      <c r="E21" s="4" t="s">
        <v>38</v>
      </c>
      <c r="F21" s="4" t="s">
        <v>39</v>
      </c>
      <c r="G21" s="4" t="s">
        <v>60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/>
      <c r="Q21" s="25">
        <v>2924.7</v>
      </c>
      <c r="R21" s="25">
        <v>923.6</v>
      </c>
      <c r="S21" s="25">
        <v>0</v>
      </c>
      <c r="T21" s="25">
        <v>0</v>
      </c>
    </row>
    <row r="22" spans="1:21" ht="26.25" customHeight="1">
      <c r="A22" s="34" t="s">
        <v>95</v>
      </c>
      <c r="B22" s="35"/>
      <c r="C22" s="35"/>
      <c r="D22" s="35"/>
      <c r="E22" s="35"/>
      <c r="F22" s="35"/>
      <c r="G22" s="36"/>
      <c r="H22" s="22">
        <f t="shared" ref="H22:T22" si="2">H23+H24</f>
        <v>0</v>
      </c>
      <c r="I22" s="22">
        <f t="shared" si="2"/>
        <v>0</v>
      </c>
      <c r="J22" s="22">
        <f t="shared" si="2"/>
        <v>4806.3</v>
      </c>
      <c r="K22" s="22">
        <f t="shared" si="2"/>
        <v>0</v>
      </c>
      <c r="L22" s="22">
        <f t="shared" si="2"/>
        <v>0</v>
      </c>
      <c r="M22" s="22">
        <f t="shared" si="2"/>
        <v>0</v>
      </c>
      <c r="N22" s="22">
        <f t="shared" si="2"/>
        <v>4806.3</v>
      </c>
      <c r="O22" s="22">
        <f t="shared" si="2"/>
        <v>0</v>
      </c>
      <c r="P22" s="22">
        <f t="shared" si="2"/>
        <v>0</v>
      </c>
      <c r="Q22" s="22">
        <f t="shared" si="2"/>
        <v>0</v>
      </c>
      <c r="R22" s="22">
        <f t="shared" si="2"/>
        <v>0</v>
      </c>
      <c r="S22" s="22">
        <f t="shared" si="2"/>
        <v>4816.3</v>
      </c>
      <c r="T22" s="22">
        <f t="shared" si="2"/>
        <v>0</v>
      </c>
    </row>
    <row r="23" spans="1:21" ht="123" customHeight="1">
      <c r="A23" s="4" t="s">
        <v>27</v>
      </c>
      <c r="B23" s="44" t="s">
        <v>11</v>
      </c>
      <c r="C23" s="44">
        <v>2022</v>
      </c>
      <c r="D23" s="44">
        <v>2024</v>
      </c>
      <c r="E23" s="4" t="s">
        <v>41</v>
      </c>
      <c r="F23" s="4" t="s">
        <v>42</v>
      </c>
      <c r="G23" s="4" t="s">
        <v>61</v>
      </c>
      <c r="H23" s="25">
        <v>0</v>
      </c>
      <c r="I23" s="25">
        <v>0</v>
      </c>
      <c r="J23" s="25">
        <v>4806.3</v>
      </c>
      <c r="K23" s="25">
        <v>0</v>
      </c>
      <c r="L23" s="25">
        <v>0</v>
      </c>
      <c r="M23" s="25">
        <v>0</v>
      </c>
      <c r="N23" s="25">
        <v>4806.3</v>
      </c>
      <c r="O23" s="25">
        <v>0</v>
      </c>
      <c r="P23" s="25">
        <v>0</v>
      </c>
      <c r="Q23" s="25">
        <v>0</v>
      </c>
      <c r="R23" s="25">
        <v>0</v>
      </c>
      <c r="S23" s="25">
        <v>4816.3</v>
      </c>
      <c r="T23" s="25">
        <v>0</v>
      </c>
    </row>
    <row r="24" spans="1:21" ht="77.25" customHeight="1">
      <c r="A24" s="4" t="s">
        <v>45</v>
      </c>
      <c r="B24" s="45"/>
      <c r="C24" s="45"/>
      <c r="D24" s="45"/>
      <c r="E24" s="4" t="s">
        <v>41</v>
      </c>
      <c r="F24" s="4" t="s">
        <v>42</v>
      </c>
      <c r="G24" s="4" t="s">
        <v>61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/>
      <c r="Q24" s="25">
        <v>0</v>
      </c>
      <c r="R24" s="25">
        <v>0</v>
      </c>
      <c r="S24" s="25">
        <v>0</v>
      </c>
      <c r="T24" s="25">
        <v>0</v>
      </c>
    </row>
    <row r="25" spans="1:21" ht="32.25" customHeight="1">
      <c r="A25" s="34" t="s">
        <v>12</v>
      </c>
      <c r="B25" s="35"/>
      <c r="C25" s="35"/>
      <c r="D25" s="35"/>
      <c r="E25" s="35"/>
      <c r="F25" s="35"/>
      <c r="G25" s="36"/>
      <c r="H25" s="22">
        <f t="shared" ref="H25:T25" si="3">H26</f>
        <v>0</v>
      </c>
      <c r="I25" s="22">
        <f t="shared" si="3"/>
        <v>0</v>
      </c>
      <c r="J25" s="22">
        <f t="shared" si="3"/>
        <v>7653.9</v>
      </c>
      <c r="K25" s="22">
        <f t="shared" si="3"/>
        <v>0</v>
      </c>
      <c r="L25" s="22">
        <f t="shared" si="3"/>
        <v>0</v>
      </c>
      <c r="M25" s="22">
        <f t="shared" si="3"/>
        <v>0</v>
      </c>
      <c r="N25" s="22">
        <f t="shared" si="3"/>
        <v>7653.9</v>
      </c>
      <c r="O25" s="22">
        <f t="shared" si="3"/>
        <v>0</v>
      </c>
      <c r="P25" s="22">
        <f t="shared" si="3"/>
        <v>0</v>
      </c>
      <c r="Q25" s="22">
        <f t="shared" si="3"/>
        <v>0</v>
      </c>
      <c r="R25" s="22">
        <f t="shared" si="3"/>
        <v>0</v>
      </c>
      <c r="S25" s="22">
        <f t="shared" si="3"/>
        <v>7653.9</v>
      </c>
      <c r="T25" s="22">
        <f t="shared" si="3"/>
        <v>0</v>
      </c>
    </row>
    <row r="26" spans="1:21" ht="103.5" customHeight="1">
      <c r="A26" s="4" t="s">
        <v>26</v>
      </c>
      <c r="B26" s="6" t="s">
        <v>13</v>
      </c>
      <c r="C26" s="6">
        <v>2022</v>
      </c>
      <c r="D26" s="6">
        <v>2024</v>
      </c>
      <c r="E26" s="4" t="s">
        <v>43</v>
      </c>
      <c r="F26" s="4" t="s">
        <v>44</v>
      </c>
      <c r="G26" s="4" t="s">
        <v>62</v>
      </c>
      <c r="H26" s="25">
        <v>0</v>
      </c>
      <c r="I26" s="25">
        <v>0</v>
      </c>
      <c r="J26" s="25">
        <v>7653.9</v>
      </c>
      <c r="K26" s="25">
        <v>0</v>
      </c>
      <c r="L26" s="25">
        <v>0</v>
      </c>
      <c r="M26" s="25">
        <v>0</v>
      </c>
      <c r="N26" s="25">
        <v>7653.9</v>
      </c>
      <c r="O26" s="25">
        <v>0</v>
      </c>
      <c r="Q26" s="25">
        <v>0</v>
      </c>
      <c r="R26" s="25">
        <v>0</v>
      </c>
      <c r="S26" s="25">
        <v>7653.9</v>
      </c>
      <c r="T26" s="25">
        <v>0</v>
      </c>
    </row>
    <row r="27" spans="1:21" ht="36" customHeight="1">
      <c r="A27" s="34" t="s">
        <v>14</v>
      </c>
      <c r="B27" s="35"/>
      <c r="C27" s="35"/>
      <c r="D27" s="35"/>
      <c r="E27" s="35"/>
      <c r="F27" s="35"/>
      <c r="G27" s="36"/>
      <c r="H27" s="22">
        <f t="shared" ref="H27:T27" si="4">H28+H29</f>
        <v>0</v>
      </c>
      <c r="I27" s="22">
        <f t="shared" si="4"/>
        <v>0</v>
      </c>
      <c r="J27" s="22">
        <f t="shared" si="4"/>
        <v>4204.1000000000004</v>
      </c>
      <c r="K27" s="22">
        <f t="shared" si="4"/>
        <v>0</v>
      </c>
      <c r="L27" s="22">
        <f t="shared" si="4"/>
        <v>0</v>
      </c>
      <c r="M27" s="22">
        <f t="shared" si="4"/>
        <v>0</v>
      </c>
      <c r="N27" s="22">
        <f t="shared" si="4"/>
        <v>4204.1000000000004</v>
      </c>
      <c r="O27" s="22">
        <f t="shared" si="4"/>
        <v>0</v>
      </c>
      <c r="P27" s="22">
        <f t="shared" si="4"/>
        <v>0</v>
      </c>
      <c r="Q27" s="22">
        <f t="shared" si="4"/>
        <v>0</v>
      </c>
      <c r="R27" s="22">
        <f t="shared" si="4"/>
        <v>0</v>
      </c>
      <c r="S27" s="22">
        <f t="shared" si="4"/>
        <v>4204.1000000000004</v>
      </c>
      <c r="T27" s="22">
        <f t="shared" si="4"/>
        <v>0</v>
      </c>
    </row>
    <row r="28" spans="1:21" ht="84.75" customHeight="1">
      <c r="A28" s="4" t="s">
        <v>18</v>
      </c>
      <c r="B28" s="7" t="s">
        <v>54</v>
      </c>
      <c r="C28" s="6">
        <v>2022</v>
      </c>
      <c r="D28" s="6">
        <v>2024</v>
      </c>
      <c r="E28" s="4" t="s">
        <v>64</v>
      </c>
      <c r="F28" s="4" t="s">
        <v>65</v>
      </c>
      <c r="G28" s="4" t="s">
        <v>63</v>
      </c>
      <c r="H28" s="25">
        <v>0</v>
      </c>
      <c r="I28" s="25">
        <v>0</v>
      </c>
      <c r="J28" s="25">
        <v>759.3</v>
      </c>
      <c r="K28" s="25">
        <v>0</v>
      </c>
      <c r="L28" s="25">
        <v>0</v>
      </c>
      <c r="M28" s="25">
        <v>0</v>
      </c>
      <c r="N28" s="25">
        <v>759.3</v>
      </c>
      <c r="O28" s="25">
        <v>0</v>
      </c>
      <c r="Q28" s="25">
        <v>0</v>
      </c>
      <c r="R28" s="25">
        <v>0</v>
      </c>
      <c r="S28" s="25">
        <v>759.3</v>
      </c>
      <c r="T28" s="25">
        <v>0</v>
      </c>
    </row>
    <row r="29" spans="1:21" ht="92.25" customHeight="1">
      <c r="A29" s="8" t="s">
        <v>19</v>
      </c>
      <c r="B29" s="7" t="s">
        <v>54</v>
      </c>
      <c r="C29" s="7">
        <v>2022</v>
      </c>
      <c r="D29" s="7">
        <v>2024</v>
      </c>
      <c r="E29" s="8" t="s">
        <v>64</v>
      </c>
      <c r="F29" s="8" t="s">
        <v>65</v>
      </c>
      <c r="G29" s="8" t="s">
        <v>63</v>
      </c>
      <c r="H29" s="26">
        <v>0</v>
      </c>
      <c r="I29" s="26">
        <v>0</v>
      </c>
      <c r="J29" s="26">
        <v>3444.8</v>
      </c>
      <c r="K29" s="26">
        <v>0</v>
      </c>
      <c r="L29" s="26">
        <v>0</v>
      </c>
      <c r="M29" s="26">
        <v>0</v>
      </c>
      <c r="N29" s="26">
        <v>3444.8</v>
      </c>
      <c r="O29" s="26">
        <v>0</v>
      </c>
      <c r="Q29" s="26">
        <v>0</v>
      </c>
      <c r="R29" s="26">
        <v>0</v>
      </c>
      <c r="S29" s="26">
        <v>3444.8</v>
      </c>
      <c r="T29" s="26">
        <v>0</v>
      </c>
    </row>
    <row r="30" spans="1:21" s="10" customFormat="1" ht="27.75" customHeight="1">
      <c r="A30" s="47" t="s">
        <v>67</v>
      </c>
      <c r="B30" s="47"/>
      <c r="C30" s="47"/>
      <c r="D30" s="47"/>
      <c r="E30" s="48"/>
      <c r="F30" s="48"/>
      <c r="G30" s="48"/>
      <c r="H30" s="22">
        <f t="shared" ref="H30:T30" si="5">H31</f>
        <v>0</v>
      </c>
      <c r="I30" s="22">
        <f t="shared" si="5"/>
        <v>0</v>
      </c>
      <c r="J30" s="22">
        <f t="shared" si="5"/>
        <v>500</v>
      </c>
      <c r="K30" s="22">
        <f t="shared" si="5"/>
        <v>0</v>
      </c>
      <c r="L30" s="22">
        <f t="shared" si="5"/>
        <v>0</v>
      </c>
      <c r="M30" s="22">
        <f t="shared" si="5"/>
        <v>0</v>
      </c>
      <c r="N30" s="22">
        <f t="shared" si="5"/>
        <v>500</v>
      </c>
      <c r="O30" s="22">
        <f t="shared" si="5"/>
        <v>0</v>
      </c>
      <c r="P30" s="22">
        <f t="shared" si="5"/>
        <v>0</v>
      </c>
      <c r="Q30" s="22">
        <f t="shared" si="5"/>
        <v>0</v>
      </c>
      <c r="R30" s="22">
        <f t="shared" si="5"/>
        <v>0</v>
      </c>
      <c r="S30" s="22">
        <f t="shared" si="5"/>
        <v>500</v>
      </c>
      <c r="T30" s="22">
        <f t="shared" si="5"/>
        <v>0</v>
      </c>
    </row>
    <row r="31" spans="1:21" s="9" customFormat="1" ht="107.25" customHeight="1">
      <c r="A31" s="57" t="s">
        <v>68</v>
      </c>
      <c r="B31" s="49" t="s">
        <v>55</v>
      </c>
      <c r="C31" s="49">
        <v>2022</v>
      </c>
      <c r="D31" s="54">
        <v>2024</v>
      </c>
      <c r="E31" s="32" t="s">
        <v>69</v>
      </c>
      <c r="F31" s="32" t="s">
        <v>71</v>
      </c>
      <c r="G31" s="8" t="s">
        <v>73</v>
      </c>
      <c r="H31" s="65">
        <v>0</v>
      </c>
      <c r="I31" s="65">
        <v>0</v>
      </c>
      <c r="J31" s="65">
        <v>500</v>
      </c>
      <c r="K31" s="65">
        <v>0</v>
      </c>
      <c r="L31" s="65">
        <v>0</v>
      </c>
      <c r="M31" s="65">
        <v>0</v>
      </c>
      <c r="N31" s="65">
        <v>500</v>
      </c>
      <c r="O31" s="65">
        <v>0</v>
      </c>
      <c r="P31" s="26"/>
      <c r="Q31" s="65">
        <v>0</v>
      </c>
      <c r="R31" s="65">
        <v>0</v>
      </c>
      <c r="S31" s="65">
        <v>500</v>
      </c>
      <c r="T31" s="65">
        <v>0</v>
      </c>
      <c r="U31" s="68"/>
    </row>
    <row r="32" spans="1:21" s="9" customFormat="1" ht="102" customHeight="1">
      <c r="A32" s="58"/>
      <c r="B32" s="49"/>
      <c r="C32" s="49"/>
      <c r="D32" s="55"/>
      <c r="E32" s="33" t="s">
        <v>70</v>
      </c>
      <c r="F32" s="33" t="s">
        <v>72</v>
      </c>
      <c r="G32" s="31" t="s">
        <v>74</v>
      </c>
      <c r="H32" s="66"/>
      <c r="I32" s="66"/>
      <c r="J32" s="66"/>
      <c r="K32" s="66"/>
      <c r="L32" s="66"/>
      <c r="M32" s="66"/>
      <c r="N32" s="66"/>
      <c r="O32" s="66"/>
      <c r="P32" s="26"/>
      <c r="Q32" s="66"/>
      <c r="R32" s="66"/>
      <c r="S32" s="66"/>
      <c r="T32" s="66"/>
      <c r="U32" s="68"/>
    </row>
    <row r="33" spans="1:21" s="9" customFormat="1" ht="118.5" customHeight="1">
      <c r="A33" s="58"/>
      <c r="B33" s="49"/>
      <c r="C33" s="49"/>
      <c r="D33" s="55"/>
      <c r="E33" s="33" t="s">
        <v>75</v>
      </c>
      <c r="F33" s="33" t="s">
        <v>76</v>
      </c>
      <c r="G33" s="31" t="s">
        <v>77</v>
      </c>
      <c r="H33" s="66"/>
      <c r="I33" s="66"/>
      <c r="J33" s="66"/>
      <c r="K33" s="66"/>
      <c r="L33" s="66"/>
      <c r="M33" s="66"/>
      <c r="N33" s="66"/>
      <c r="O33" s="66"/>
      <c r="P33" s="26"/>
      <c r="Q33" s="66"/>
      <c r="R33" s="66"/>
      <c r="S33" s="66"/>
      <c r="T33" s="66"/>
      <c r="U33" s="68"/>
    </row>
    <row r="34" spans="1:21" s="9" customFormat="1" ht="123.75" customHeight="1">
      <c r="A34" s="58"/>
      <c r="B34" s="49"/>
      <c r="C34" s="49"/>
      <c r="D34" s="55"/>
      <c r="E34" s="33" t="s">
        <v>78</v>
      </c>
      <c r="F34" s="33" t="s">
        <v>79</v>
      </c>
      <c r="G34" s="31" t="s">
        <v>80</v>
      </c>
      <c r="H34" s="66"/>
      <c r="I34" s="66"/>
      <c r="J34" s="66"/>
      <c r="K34" s="66"/>
      <c r="L34" s="66"/>
      <c r="M34" s="66"/>
      <c r="N34" s="66"/>
      <c r="O34" s="66"/>
      <c r="P34" s="26"/>
      <c r="Q34" s="66"/>
      <c r="R34" s="66"/>
      <c r="S34" s="66"/>
      <c r="T34" s="66"/>
      <c r="U34" s="68"/>
    </row>
    <row r="35" spans="1:21" s="9" customFormat="1" ht="204" customHeight="1">
      <c r="A35" s="58"/>
      <c r="B35" s="49"/>
      <c r="C35" s="49"/>
      <c r="D35" s="55"/>
      <c r="E35" s="33" t="s">
        <v>89</v>
      </c>
      <c r="F35" s="33" t="s">
        <v>90</v>
      </c>
      <c r="G35" s="31" t="s">
        <v>91</v>
      </c>
      <c r="H35" s="66"/>
      <c r="I35" s="66"/>
      <c r="J35" s="66"/>
      <c r="K35" s="66"/>
      <c r="L35" s="66"/>
      <c r="M35" s="66"/>
      <c r="N35" s="66"/>
      <c r="O35" s="66"/>
      <c r="P35" s="25"/>
      <c r="Q35" s="66"/>
      <c r="R35" s="66"/>
      <c r="S35" s="66"/>
      <c r="T35" s="66"/>
      <c r="U35" s="68"/>
    </row>
    <row r="36" spans="1:21" s="9" customFormat="1" ht="88.5" customHeight="1">
      <c r="A36" s="58"/>
      <c r="B36" s="49"/>
      <c r="C36" s="49"/>
      <c r="D36" s="55"/>
      <c r="E36" s="33" t="s">
        <v>81</v>
      </c>
      <c r="F36" s="33" t="s">
        <v>82</v>
      </c>
      <c r="G36" s="31" t="s">
        <v>83</v>
      </c>
      <c r="H36" s="66"/>
      <c r="I36" s="66"/>
      <c r="J36" s="66"/>
      <c r="K36" s="66"/>
      <c r="L36" s="66"/>
      <c r="M36" s="66"/>
      <c r="N36" s="66"/>
      <c r="O36" s="66"/>
      <c r="P36" s="28"/>
      <c r="Q36" s="66"/>
      <c r="R36" s="66"/>
      <c r="S36" s="66"/>
      <c r="T36" s="66"/>
      <c r="U36" s="68"/>
    </row>
    <row r="37" spans="1:21" s="9" customFormat="1" ht="101.25" customHeight="1">
      <c r="A37" s="58"/>
      <c r="B37" s="49"/>
      <c r="C37" s="49"/>
      <c r="D37" s="55"/>
      <c r="E37" s="33" t="s">
        <v>84</v>
      </c>
      <c r="F37" s="33" t="s">
        <v>85</v>
      </c>
      <c r="G37" s="31" t="s">
        <v>86</v>
      </c>
      <c r="H37" s="66"/>
      <c r="I37" s="66"/>
      <c r="J37" s="66"/>
      <c r="K37" s="66"/>
      <c r="L37" s="66"/>
      <c r="M37" s="66"/>
      <c r="N37" s="66"/>
      <c r="O37" s="66"/>
      <c r="P37" s="28"/>
      <c r="Q37" s="66"/>
      <c r="R37" s="66"/>
      <c r="S37" s="66"/>
      <c r="T37" s="66"/>
      <c r="U37" s="68"/>
    </row>
    <row r="38" spans="1:21" s="9" customFormat="1" ht="123" customHeight="1">
      <c r="A38" s="58"/>
      <c r="B38" s="49"/>
      <c r="C38" s="49"/>
      <c r="D38" s="55"/>
      <c r="E38" s="33" t="s">
        <v>87</v>
      </c>
      <c r="F38" s="33" t="s">
        <v>87</v>
      </c>
      <c r="G38" s="31" t="s">
        <v>88</v>
      </c>
      <c r="H38" s="66"/>
      <c r="I38" s="66"/>
      <c r="J38" s="66"/>
      <c r="K38" s="66"/>
      <c r="L38" s="66"/>
      <c r="M38" s="66"/>
      <c r="N38" s="66"/>
      <c r="O38" s="66"/>
      <c r="P38" s="28"/>
      <c r="Q38" s="66"/>
      <c r="R38" s="66"/>
      <c r="S38" s="66"/>
      <c r="T38" s="66"/>
      <c r="U38" s="68"/>
    </row>
    <row r="39" spans="1:21" s="9" customFormat="1" ht="110.25" customHeight="1">
      <c r="A39" s="59"/>
      <c r="B39" s="49"/>
      <c r="C39" s="49"/>
      <c r="D39" s="56"/>
      <c r="E39" s="29" t="s">
        <v>92</v>
      </c>
      <c r="F39" s="29" t="s">
        <v>93</v>
      </c>
      <c r="G39" s="30" t="s">
        <v>94</v>
      </c>
      <c r="H39" s="67"/>
      <c r="I39" s="67"/>
      <c r="J39" s="67"/>
      <c r="K39" s="67"/>
      <c r="L39" s="67"/>
      <c r="M39" s="67"/>
      <c r="N39" s="67"/>
      <c r="O39" s="67"/>
      <c r="P39" s="28"/>
      <c r="Q39" s="67"/>
      <c r="R39" s="67"/>
      <c r="S39" s="67"/>
      <c r="T39" s="67"/>
      <c r="U39" s="68"/>
    </row>
    <row r="40" spans="1:21" s="11" customFormat="1" ht="32.25" customHeight="1">
      <c r="A40" s="37" t="s">
        <v>25</v>
      </c>
      <c r="B40" s="38"/>
      <c r="C40" s="38"/>
      <c r="D40" s="38"/>
      <c r="E40" s="39"/>
      <c r="F40" s="39"/>
      <c r="G40" s="40"/>
      <c r="H40" s="27">
        <f t="shared" ref="H40:T40" si="6">H30+H27+H25+H22+H18+H15</f>
        <v>471.90000000000003</v>
      </c>
      <c r="I40" s="27">
        <f t="shared" si="6"/>
        <v>149</v>
      </c>
      <c r="J40" s="27">
        <f t="shared" si="6"/>
        <v>63136.899999999994</v>
      </c>
      <c r="K40" s="27">
        <f t="shared" si="6"/>
        <v>0</v>
      </c>
      <c r="L40" s="27">
        <f t="shared" si="6"/>
        <v>471.90000000000003</v>
      </c>
      <c r="M40" s="27">
        <f t="shared" si="6"/>
        <v>149</v>
      </c>
      <c r="N40" s="27">
        <f t="shared" si="6"/>
        <v>63201.8</v>
      </c>
      <c r="O40" s="27">
        <f t="shared" si="6"/>
        <v>0</v>
      </c>
      <c r="P40" s="27">
        <f t="shared" si="6"/>
        <v>0</v>
      </c>
      <c r="Q40" s="27">
        <f t="shared" si="6"/>
        <v>4378.8999999999996</v>
      </c>
      <c r="R40" s="27">
        <f t="shared" si="6"/>
        <v>1158</v>
      </c>
      <c r="S40" s="27">
        <f t="shared" si="6"/>
        <v>63269.3</v>
      </c>
      <c r="T40" s="27">
        <f t="shared" si="6"/>
        <v>0</v>
      </c>
    </row>
    <row r="41" spans="1:21">
      <c r="A41" s="17"/>
      <c r="B41" s="18"/>
      <c r="C41" s="18"/>
      <c r="D41" s="18"/>
      <c r="E41" s="17"/>
      <c r="F41" s="17"/>
      <c r="G41" s="17"/>
      <c r="H41" s="17"/>
      <c r="I41" s="17"/>
      <c r="J41" s="17"/>
      <c r="K41" s="17"/>
    </row>
  </sheetData>
  <mergeCells count="64">
    <mergeCell ref="U31:U39"/>
    <mergeCell ref="T31:T39"/>
    <mergeCell ref="S31:S39"/>
    <mergeCell ref="R31:R39"/>
    <mergeCell ref="Q31:Q39"/>
    <mergeCell ref="O31:O39"/>
    <mergeCell ref="N31:N39"/>
    <mergeCell ref="M31:M39"/>
    <mergeCell ref="I31:I39"/>
    <mergeCell ref="H31:H39"/>
    <mergeCell ref="J31:J39"/>
    <mergeCell ref="K31:K39"/>
    <mergeCell ref="L31:L39"/>
    <mergeCell ref="B31:B39"/>
    <mergeCell ref="C31:C39"/>
    <mergeCell ref="D31:D39"/>
    <mergeCell ref="A31:A39"/>
    <mergeCell ref="L1:T1"/>
    <mergeCell ref="K2:T2"/>
    <mergeCell ref="K3:T3"/>
    <mergeCell ref="K4:T4"/>
    <mergeCell ref="E12:E13"/>
    <mergeCell ref="O12:O13"/>
    <mergeCell ref="N12:N13"/>
    <mergeCell ref="E11:G11"/>
    <mergeCell ref="J12:J13"/>
    <mergeCell ref="K12:K13"/>
    <mergeCell ref="L12:L13"/>
    <mergeCell ref="M12:M13"/>
    <mergeCell ref="H12:H13"/>
    <mergeCell ref="F12:F13"/>
    <mergeCell ref="A7:O7"/>
    <mergeCell ref="A8:O8"/>
    <mergeCell ref="H11:K11"/>
    <mergeCell ref="A9:O9"/>
    <mergeCell ref="C11:D11"/>
    <mergeCell ref="A11:A13"/>
    <mergeCell ref="B11:B13"/>
    <mergeCell ref="C12:C13"/>
    <mergeCell ref="D12:D13"/>
    <mergeCell ref="G12:G13"/>
    <mergeCell ref="I12:I13"/>
    <mergeCell ref="L11:O11"/>
    <mergeCell ref="Q11:T11"/>
    <mergeCell ref="Q12:Q13"/>
    <mergeCell ref="R12:R13"/>
    <mergeCell ref="S12:S13"/>
    <mergeCell ref="T12:T13"/>
    <mergeCell ref="A27:G27"/>
    <mergeCell ref="A25:G25"/>
    <mergeCell ref="A40:G40"/>
    <mergeCell ref="A15:G15"/>
    <mergeCell ref="A18:G18"/>
    <mergeCell ref="A22:G22"/>
    <mergeCell ref="B23:B24"/>
    <mergeCell ref="C23:C24"/>
    <mergeCell ref="D23:D24"/>
    <mergeCell ref="B16:B17"/>
    <mergeCell ref="C16:C17"/>
    <mergeCell ref="D16:D17"/>
    <mergeCell ref="B19:B21"/>
    <mergeCell ref="A30:G30"/>
    <mergeCell ref="C19:C21"/>
    <mergeCell ref="D19:D21"/>
  </mergeCells>
  <printOptions horizontalCentered="1"/>
  <pageMargins left="0" right="0.17" top="1.0937499999999999E-2" bottom="0.39" header="0.39370078740157483" footer="0.39370078740157483"/>
  <pageSetup paperSize="9" scale="35" fitToWidth="2" orientation="landscape" horizontalDpi="180" verticalDpi="180" r:id="rId1"/>
  <rowBreaks count="2" manualBreakCount="2">
    <brk id="24" max="20" man="1"/>
    <brk id="40" max="20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2021-2024</vt:lpstr>
      <vt:lpstr>Лист2</vt:lpstr>
      <vt:lpstr>Лист3</vt:lpstr>
      <vt:lpstr>'2021-2024'!Область_печати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2022-03-04T06:15:47Z</dcterms:modified>
</cp:coreProperties>
</file>